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1"/>
  </bookViews>
  <sheets>
    <sheet name="力魔" sheetId="1" r:id="rId1"/>
    <sheet name="鼓楼商务局" sheetId="2" r:id="rId2"/>
    <sheet name="平涛" sheetId="3" r:id="rId3"/>
    <sheet name="科工" sheetId="4" r:id="rId4"/>
  </sheets>
  <definedNames/>
  <calcPr fullCalcOnLoad="1"/>
</workbook>
</file>

<file path=xl/sharedStrings.xml><?xml version="1.0" encoding="utf-8"?>
<sst xmlns="http://schemas.openxmlformats.org/spreadsheetml/2006/main" count="105" uniqueCount="77">
  <si>
    <t>项目</t>
  </si>
  <si>
    <t>详细</t>
  </si>
  <si>
    <t>维护金额</t>
  </si>
  <si>
    <t>开始时间</t>
  </si>
  <si>
    <t>2018年</t>
  </si>
  <si>
    <r>
      <t>每年</t>
    </r>
    <r>
      <rPr>
        <b/>
        <sz val="14"/>
        <color indexed="10"/>
        <rFont val="宋体"/>
        <family val="0"/>
      </rPr>
      <t>2月10号</t>
    </r>
    <r>
      <rPr>
        <sz val="14"/>
        <color indexed="8"/>
        <rFont val="宋体"/>
        <family val="0"/>
      </rPr>
      <t xml:space="preserve">为 </t>
    </r>
    <r>
      <rPr>
        <b/>
        <sz val="14"/>
        <color indexed="10"/>
        <rFont val="宋体"/>
        <family val="0"/>
      </rPr>
      <t>4000</t>
    </r>
  </si>
  <si>
    <t>力魔总代</t>
  </si>
  <si>
    <t>BAIDU</t>
  </si>
  <si>
    <t>2012.2.2</t>
  </si>
  <si>
    <t>已收</t>
  </si>
  <si>
    <t>中国力魔</t>
  </si>
  <si>
    <t>PC官网维护、小程序</t>
  </si>
  <si>
    <t>网站700，小程序750</t>
  </si>
  <si>
    <t>2007.3.10</t>
  </si>
  <si>
    <t>微网站维护</t>
  </si>
  <si>
    <t>已转交维护</t>
  </si>
  <si>
    <t>2013.12.20</t>
  </si>
  <si>
    <t>App维护</t>
  </si>
  <si>
    <t>2014.3.07</t>
  </si>
  <si>
    <r>
      <t>每年</t>
    </r>
    <r>
      <rPr>
        <b/>
        <sz val="14"/>
        <color indexed="10"/>
        <rFont val="宋体"/>
        <family val="0"/>
      </rPr>
      <t>8月18号</t>
    </r>
    <r>
      <rPr>
        <sz val="14"/>
        <rFont val="宋体"/>
        <family val="0"/>
      </rPr>
      <t xml:space="preserve">为 </t>
    </r>
    <r>
      <rPr>
        <b/>
        <sz val="14"/>
        <color indexed="10"/>
        <rFont val="宋体"/>
        <family val="0"/>
      </rPr>
      <t>12400</t>
    </r>
  </si>
  <si>
    <t>Liqui moly</t>
  </si>
  <si>
    <t>GOOGLE、BAIDU</t>
  </si>
  <si>
    <t>2008.8.18</t>
  </si>
  <si>
    <t>收：9400
开票：9400+4000
已收</t>
  </si>
  <si>
    <t>力魔</t>
  </si>
  <si>
    <t>经销商网站群</t>
  </si>
  <si>
    <r>
      <t>每年</t>
    </r>
    <r>
      <rPr>
        <b/>
        <sz val="14"/>
        <color indexed="10"/>
        <rFont val="宋体"/>
        <family val="0"/>
      </rPr>
      <t>12月10号</t>
    </r>
    <r>
      <rPr>
        <sz val="14"/>
        <rFont val="宋体"/>
        <family val="0"/>
      </rPr>
      <t xml:space="preserve">为 </t>
    </r>
    <r>
      <rPr>
        <b/>
        <sz val="14"/>
        <color indexed="10"/>
        <rFont val="宋体"/>
        <family val="0"/>
      </rPr>
      <t>18000</t>
    </r>
  </si>
  <si>
    <t>汽车添加剂</t>
  </si>
  <si>
    <t>GOOGLE</t>
  </si>
  <si>
    <t>2007.12.4</t>
  </si>
  <si>
    <t>力魔 中国总代</t>
  </si>
  <si>
    <t>2010.12.10</t>
  </si>
  <si>
    <t>Liqui moly 中国</t>
  </si>
  <si>
    <t>汽车养护</t>
  </si>
  <si>
    <t>柴油抗凝剂</t>
  </si>
  <si>
    <r>
      <t>每年</t>
    </r>
    <r>
      <rPr>
        <b/>
        <sz val="14"/>
        <color indexed="22"/>
        <rFont val="宋体"/>
        <family val="0"/>
      </rPr>
      <t>9月</t>
    </r>
    <r>
      <rPr>
        <sz val="14"/>
        <color indexed="22"/>
        <rFont val="宋体"/>
        <family val="0"/>
      </rPr>
      <t xml:space="preserve">为  </t>
    </r>
    <r>
      <rPr>
        <b/>
        <sz val="14"/>
        <color indexed="22"/>
        <rFont val="宋体"/>
        <family val="0"/>
      </rPr>
      <t>750</t>
    </r>
  </si>
  <si>
    <t>小程序</t>
  </si>
  <si>
    <t>和PC官网一起收，1000</t>
  </si>
  <si>
    <t>2019年开始</t>
  </si>
  <si>
    <t xml:space="preserve">两年免维护，还未验收 </t>
  </si>
  <si>
    <t>小程序积分模块</t>
  </si>
  <si>
    <t>验收后开始</t>
  </si>
  <si>
    <t>共  34400</t>
  </si>
  <si>
    <t>时间</t>
  </si>
  <si>
    <t>金额</t>
  </si>
  <si>
    <t>验收（上线）时间</t>
  </si>
  <si>
    <t>维护费比例</t>
  </si>
  <si>
    <t>合计</t>
  </si>
  <si>
    <t>2016.5.27</t>
  </si>
  <si>
    <t>楼宇</t>
  </si>
  <si>
    <t>≤15%</t>
  </si>
  <si>
    <t>未收</t>
  </si>
  <si>
    <t>2017.10.30</t>
  </si>
  <si>
    <t>招商项目+楼宇升级维护</t>
  </si>
  <si>
    <t>没写</t>
  </si>
  <si>
    <t>楼宇微信</t>
  </si>
  <si>
    <t>系统升级</t>
  </si>
  <si>
    <t>未开始</t>
  </si>
  <si>
    <t>——</t>
  </si>
  <si>
    <t>维护金额（20%）</t>
  </si>
  <si>
    <t>维护金额（15%）</t>
  </si>
  <si>
    <t>2019(5.20)</t>
  </si>
  <si>
    <t>2017.2.10</t>
  </si>
  <si>
    <t>代码重构，升级（3.5）
微信OA（2）
大客服务系统（3）</t>
  </si>
  <si>
    <t>2017.9.14</t>
  </si>
  <si>
    <t>业务模块（3）
人事管理（1）
财务报表（3）</t>
  </si>
  <si>
    <t>2018.2.7</t>
  </si>
  <si>
    <t>服务器</t>
  </si>
  <si>
    <t>收款详情</t>
  </si>
  <si>
    <t xml:space="preserve">已收 </t>
  </si>
  <si>
    <t>网站开发</t>
  </si>
  <si>
    <t>维护费</t>
  </si>
  <si>
    <t>域名</t>
  </si>
  <si>
    <t>数据库</t>
  </si>
  <si>
    <t>服务器域名</t>
  </si>
  <si>
    <t>科工</t>
  </si>
  <si>
    <t>背景润华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</si>
</sst>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trike/>
      <sz val="14"/>
      <color indexed="22"/>
      <name val="宋体"/>
      <family val="0"/>
    </font>
    <font>
      <sz val="14"/>
      <color indexed="22"/>
      <name val="宋体"/>
      <family val="0"/>
    </font>
    <font>
      <b/>
      <sz val="14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2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  <font>
      <strike/>
      <sz val="14"/>
      <color theme="0" tint="-0.24997000396251678"/>
      <name val="宋体"/>
      <family val="0"/>
    </font>
    <font>
      <sz val="14"/>
      <color theme="0" tint="-0.24997000396251678"/>
      <name val="宋体"/>
      <family val="0"/>
    </font>
    <font>
      <b/>
      <sz val="14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14" fontId="0" fillId="0" borderId="9" xfId="0" applyNumberForma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0" fillId="0" borderId="9" xfId="0" applyNumberFormat="1" applyBorder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justify" vertical="center" wrapText="1"/>
    </xf>
    <xf numFmtId="0" fontId="48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justify" vertical="center" wrapText="1"/>
    </xf>
    <xf numFmtId="0" fontId="48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zoomScaleSheetLayoutView="100" workbookViewId="0" topLeftCell="A1">
      <selection activeCell="H11" sqref="H11:H15"/>
    </sheetView>
  </sheetViews>
  <sheetFormatPr defaultColWidth="9.00390625" defaultRowHeight="30" customHeight="1"/>
  <cols>
    <col min="1" max="1" width="34.75390625" style="1" customWidth="1"/>
    <col min="2" max="2" width="24.25390625" style="0" customWidth="1"/>
    <col min="3" max="3" width="37.375" style="0" customWidth="1"/>
    <col min="4" max="4" width="24.25390625" style="0" customWidth="1"/>
    <col min="5" max="5" width="24.25390625" style="8" customWidth="1"/>
    <col min="6" max="6" width="24.25390625" style="0" customWidth="1"/>
    <col min="7" max="7" width="17.625" style="0" customWidth="1"/>
    <col min="8" max="8" width="23.25390625" style="0" customWidth="1"/>
  </cols>
  <sheetData>
    <row r="2" spans="1:8" ht="30" customHeight="1">
      <c r="A2" s="21"/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>
        <v>2019</v>
      </c>
      <c r="H2" s="17">
        <v>2020</v>
      </c>
    </row>
    <row r="3" spans="1:8" ht="30" customHeight="1">
      <c r="A3" s="22" t="s">
        <v>5</v>
      </c>
      <c r="B3" s="23" t="s">
        <v>6</v>
      </c>
      <c r="C3" s="23" t="s">
        <v>7</v>
      </c>
      <c r="D3" s="23">
        <v>1200</v>
      </c>
      <c r="E3" s="24" t="s">
        <v>8</v>
      </c>
      <c r="F3" s="25" t="s">
        <v>9</v>
      </c>
      <c r="G3" s="25" t="s">
        <v>9</v>
      </c>
      <c r="H3" s="6"/>
    </row>
    <row r="4" spans="1:8" ht="30" customHeight="1">
      <c r="A4" s="26"/>
      <c r="B4" s="23" t="s">
        <v>10</v>
      </c>
      <c r="C4" s="23" t="s">
        <v>7</v>
      </c>
      <c r="D4" s="23">
        <v>1800</v>
      </c>
      <c r="E4" s="24" t="s">
        <v>8</v>
      </c>
      <c r="F4" s="25"/>
      <c r="G4" s="25"/>
      <c r="H4" s="6"/>
    </row>
    <row r="5" spans="1:8" ht="30" customHeight="1">
      <c r="A5" s="26"/>
      <c r="B5" s="23" t="s">
        <v>11</v>
      </c>
      <c r="C5" s="23" t="s">
        <v>12</v>
      </c>
      <c r="D5" s="23">
        <v>1000</v>
      </c>
      <c r="E5" s="24" t="s">
        <v>13</v>
      </c>
      <c r="F5" s="25"/>
      <c r="G5" s="25"/>
      <c r="H5" s="6"/>
    </row>
    <row r="6" spans="1:8" ht="30" customHeight="1">
      <c r="A6" s="26"/>
      <c r="B6" s="27" t="s">
        <v>14</v>
      </c>
      <c r="C6" s="27" t="s">
        <v>15</v>
      </c>
      <c r="D6" s="27">
        <v>3000</v>
      </c>
      <c r="E6" s="27" t="s">
        <v>16</v>
      </c>
      <c r="F6" s="25"/>
      <c r="G6" s="25"/>
      <c r="H6" s="6"/>
    </row>
    <row r="7" spans="1:8" ht="30" customHeight="1">
      <c r="A7" s="28"/>
      <c r="B7" s="27" t="s">
        <v>17</v>
      </c>
      <c r="C7" s="27" t="s">
        <v>15</v>
      </c>
      <c r="D7" s="29">
        <v>5600</v>
      </c>
      <c r="E7" s="27" t="s">
        <v>18</v>
      </c>
      <c r="F7" s="25"/>
      <c r="G7" s="25"/>
      <c r="H7" s="6"/>
    </row>
    <row r="8" spans="1:8" ht="30" customHeight="1">
      <c r="A8" s="25" t="s">
        <v>19</v>
      </c>
      <c r="B8" s="23" t="s">
        <v>20</v>
      </c>
      <c r="C8" s="23" t="s">
        <v>21</v>
      </c>
      <c r="D8" s="30">
        <v>5200</v>
      </c>
      <c r="E8" s="24" t="s">
        <v>22</v>
      </c>
      <c r="F8" s="21" t="s">
        <v>9</v>
      </c>
      <c r="G8" s="31" t="s">
        <v>23</v>
      </c>
      <c r="H8" s="6"/>
    </row>
    <row r="9" spans="1:8" ht="30" customHeight="1">
      <c r="A9" s="21"/>
      <c r="B9" s="23" t="s">
        <v>24</v>
      </c>
      <c r="C9" s="23" t="s">
        <v>21</v>
      </c>
      <c r="D9" s="30">
        <v>3200</v>
      </c>
      <c r="E9" s="24" t="s">
        <v>22</v>
      </c>
      <c r="F9" s="21"/>
      <c r="G9" s="6"/>
      <c r="H9" s="6"/>
    </row>
    <row r="10" spans="1:8" ht="30" customHeight="1">
      <c r="A10" s="21"/>
      <c r="B10" s="23" t="s">
        <v>25</v>
      </c>
      <c r="C10" s="30"/>
      <c r="D10" s="30">
        <v>4000</v>
      </c>
      <c r="E10" s="32">
        <v>2015.8</v>
      </c>
      <c r="F10" s="21"/>
      <c r="G10" s="6"/>
      <c r="H10" s="6"/>
    </row>
    <row r="11" spans="1:8" ht="30" customHeight="1">
      <c r="A11" s="25" t="s">
        <v>26</v>
      </c>
      <c r="B11" s="23" t="s">
        <v>27</v>
      </c>
      <c r="C11" s="23" t="s">
        <v>28</v>
      </c>
      <c r="D11" s="30">
        <v>2400</v>
      </c>
      <c r="E11" s="24" t="s">
        <v>29</v>
      </c>
      <c r="F11" s="21" t="s">
        <v>9</v>
      </c>
      <c r="G11" s="6"/>
      <c r="H11" s="6"/>
    </row>
    <row r="12" spans="1:8" ht="30" customHeight="1">
      <c r="A12" s="21"/>
      <c r="B12" s="23" t="s">
        <v>30</v>
      </c>
      <c r="C12" s="23" t="s">
        <v>21</v>
      </c>
      <c r="D12" s="30">
        <v>3600</v>
      </c>
      <c r="E12" s="24" t="s">
        <v>31</v>
      </c>
      <c r="F12" s="21"/>
      <c r="G12" s="6"/>
      <c r="H12" s="6"/>
    </row>
    <row r="13" spans="1:8" ht="30" customHeight="1">
      <c r="A13" s="21"/>
      <c r="B13" s="23" t="s">
        <v>32</v>
      </c>
      <c r="C13" s="23" t="s">
        <v>21</v>
      </c>
      <c r="D13" s="30">
        <v>3200</v>
      </c>
      <c r="E13" s="24" t="s">
        <v>31</v>
      </c>
      <c r="F13" s="21"/>
      <c r="G13" s="6"/>
      <c r="H13" s="6"/>
    </row>
    <row r="14" spans="1:8" ht="30" customHeight="1">
      <c r="A14" s="21"/>
      <c r="B14" s="23" t="s">
        <v>33</v>
      </c>
      <c r="C14" s="23" t="s">
        <v>7</v>
      </c>
      <c r="D14" s="30">
        <v>4400</v>
      </c>
      <c r="E14" s="24" t="s">
        <v>31</v>
      </c>
      <c r="F14" s="21"/>
      <c r="G14" s="6"/>
      <c r="H14" s="6"/>
    </row>
    <row r="15" spans="1:8" ht="30" customHeight="1">
      <c r="A15" s="21"/>
      <c r="B15" s="23" t="s">
        <v>34</v>
      </c>
      <c r="C15" s="23" t="s">
        <v>21</v>
      </c>
      <c r="D15" s="30">
        <v>4400</v>
      </c>
      <c r="E15" s="24" t="s">
        <v>31</v>
      </c>
      <c r="F15" s="21"/>
      <c r="G15" s="6"/>
      <c r="H15" s="6"/>
    </row>
    <row r="16" spans="1:8" ht="30" customHeight="1">
      <c r="A16" s="33" t="s">
        <v>35</v>
      </c>
      <c r="B16" s="27" t="s">
        <v>36</v>
      </c>
      <c r="C16" s="27" t="s">
        <v>37</v>
      </c>
      <c r="D16" s="27">
        <v>750</v>
      </c>
      <c r="E16" s="27">
        <v>2018.9</v>
      </c>
      <c r="F16" s="27" t="s">
        <v>38</v>
      </c>
      <c r="G16" s="2"/>
      <c r="H16" s="2"/>
    </row>
    <row r="17" spans="1:8" ht="30" customHeight="1">
      <c r="A17" s="25" t="s">
        <v>39</v>
      </c>
      <c r="B17" s="23" t="s">
        <v>40</v>
      </c>
      <c r="C17" s="30"/>
      <c r="D17" s="30">
        <v>675</v>
      </c>
      <c r="E17" s="32"/>
      <c r="F17" s="34" t="s">
        <v>41</v>
      </c>
      <c r="G17" s="2"/>
      <c r="H17" s="2"/>
    </row>
    <row r="18" ht="30" customHeight="1">
      <c r="A18" s="35" t="s">
        <v>42</v>
      </c>
    </row>
    <row r="20" ht="30" customHeight="1">
      <c r="F20" s="27"/>
    </row>
  </sheetData>
  <sheetProtection/>
  <mergeCells count="12">
    <mergeCell ref="A3:A7"/>
    <mergeCell ref="A8:A10"/>
    <mergeCell ref="A11:A15"/>
    <mergeCell ref="F3:F7"/>
    <mergeCell ref="F8:F10"/>
    <mergeCell ref="F11:F15"/>
    <mergeCell ref="G3:G7"/>
    <mergeCell ref="G8:G10"/>
    <mergeCell ref="G11:G15"/>
    <mergeCell ref="H3:H7"/>
    <mergeCell ref="H8:H10"/>
    <mergeCell ref="H11:H1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16.125" style="0" customWidth="1"/>
    <col min="2" max="2" width="25.125" style="0" customWidth="1"/>
    <col min="3" max="3" width="16.75390625" style="0" customWidth="1"/>
    <col min="4" max="4" width="20.00390625" style="0" customWidth="1"/>
    <col min="5" max="5" width="17.125" style="0" customWidth="1"/>
    <col min="6" max="6" width="15.25390625" style="0" customWidth="1"/>
    <col min="7" max="7" width="12.375" style="0" customWidth="1"/>
    <col min="8" max="8" width="19.875" style="0" customWidth="1"/>
  </cols>
  <sheetData>
    <row r="1" spans="1:8" ht="30" customHeight="1">
      <c r="A1" s="3" t="s">
        <v>43</v>
      </c>
      <c r="B1" s="17" t="s">
        <v>0</v>
      </c>
      <c r="C1" s="17" t="s">
        <v>44</v>
      </c>
      <c r="D1" s="17" t="s">
        <v>45</v>
      </c>
      <c r="E1" s="17" t="s">
        <v>46</v>
      </c>
      <c r="F1" s="17" t="s">
        <v>2</v>
      </c>
      <c r="G1" s="17" t="s">
        <v>47</v>
      </c>
      <c r="H1" s="11">
        <v>2019.12</v>
      </c>
    </row>
    <row r="2" spans="1:8" s="8" customFormat="1" ht="30" customHeight="1">
      <c r="A2" s="12" t="s">
        <v>48</v>
      </c>
      <c r="B2" s="12" t="s">
        <v>49</v>
      </c>
      <c r="C2" s="12">
        <v>195800</v>
      </c>
      <c r="D2" s="12">
        <v>2016.12</v>
      </c>
      <c r="E2" s="12" t="s">
        <v>50</v>
      </c>
      <c r="F2" s="12">
        <v>29370</v>
      </c>
      <c r="G2" s="14">
        <f>SUM(F4+F3+F2)</f>
        <v>50520</v>
      </c>
      <c r="H2" s="14" t="s">
        <v>51</v>
      </c>
    </row>
    <row r="3" spans="1:8" s="8" customFormat="1" ht="30" customHeight="1">
      <c r="A3" s="12" t="s">
        <v>52</v>
      </c>
      <c r="B3" s="12" t="s">
        <v>53</v>
      </c>
      <c r="C3" s="12">
        <v>45000</v>
      </c>
      <c r="D3" s="12">
        <v>2019.1</v>
      </c>
      <c r="E3" s="12" t="s">
        <v>54</v>
      </c>
      <c r="F3" s="12">
        <v>6750</v>
      </c>
      <c r="G3" s="18"/>
      <c r="H3" s="18"/>
    </row>
    <row r="4" spans="1:8" s="8" customFormat="1" ht="30" customHeight="1">
      <c r="A4" s="12">
        <v>2018.7</v>
      </c>
      <c r="B4" s="12" t="s">
        <v>55</v>
      </c>
      <c r="C4" s="12">
        <v>96000</v>
      </c>
      <c r="D4" s="12">
        <v>2018.12</v>
      </c>
      <c r="E4" s="19">
        <v>0.15</v>
      </c>
      <c r="F4" s="20">
        <v>14400</v>
      </c>
      <c r="G4" s="16"/>
      <c r="H4" s="16"/>
    </row>
    <row r="5" spans="1:8" s="8" customFormat="1" ht="30" customHeight="1">
      <c r="A5" s="12">
        <v>2019.9</v>
      </c>
      <c r="B5" s="12" t="s">
        <v>56</v>
      </c>
      <c r="C5" s="12">
        <v>28000</v>
      </c>
      <c r="D5" s="12" t="s">
        <v>57</v>
      </c>
      <c r="E5" s="12" t="s">
        <v>58</v>
      </c>
      <c r="F5" s="12" t="s">
        <v>58</v>
      </c>
      <c r="G5" s="6" t="s">
        <v>58</v>
      </c>
      <c r="H5" s="12"/>
    </row>
    <row r="6" s="8" customFormat="1" ht="30" customHeight="1"/>
    <row r="7" s="8" customFormat="1" ht="30" customHeight="1"/>
    <row r="8" s="8" customFormat="1" ht="30" customHeight="1"/>
  </sheetData>
  <sheetProtection/>
  <mergeCells count="2">
    <mergeCell ref="G2:G4"/>
    <mergeCell ref="H2:H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I5" sqref="I5"/>
    </sheetView>
  </sheetViews>
  <sheetFormatPr defaultColWidth="9.00390625" defaultRowHeight="14.25"/>
  <cols>
    <col min="1" max="1" width="19.50390625" style="8" customWidth="1"/>
    <col min="2" max="2" width="30.00390625" style="8" customWidth="1"/>
    <col min="3" max="3" width="19.50390625" style="8" customWidth="1"/>
    <col min="4" max="4" width="23.375" style="8" customWidth="1"/>
    <col min="5" max="5" width="20.125" style="1" customWidth="1"/>
    <col min="6" max="6" width="20.50390625" style="0" customWidth="1"/>
    <col min="7" max="7" width="24.25390625" style="1" customWidth="1"/>
  </cols>
  <sheetData>
    <row r="1" spans="1:7" s="1" customFormat="1" ht="30" customHeight="1">
      <c r="A1" s="9" t="s">
        <v>43</v>
      </c>
      <c r="B1" s="10" t="s">
        <v>0</v>
      </c>
      <c r="C1" s="10" t="s">
        <v>44</v>
      </c>
      <c r="D1" s="10" t="s">
        <v>45</v>
      </c>
      <c r="E1" s="3" t="s">
        <v>59</v>
      </c>
      <c r="F1" s="3" t="s">
        <v>60</v>
      </c>
      <c r="G1" s="11" t="s">
        <v>61</v>
      </c>
    </row>
    <row r="2" spans="1:7" ht="70.5" customHeight="1">
      <c r="A2" s="12" t="s">
        <v>62</v>
      </c>
      <c r="B2" s="13" t="s">
        <v>63</v>
      </c>
      <c r="C2" s="12">
        <v>75000</v>
      </c>
      <c r="D2" s="12" t="s">
        <v>62</v>
      </c>
      <c r="E2" s="6">
        <f>C2*20%</f>
        <v>15000</v>
      </c>
      <c r="F2" s="6">
        <f>C2*15%</f>
        <v>11250</v>
      </c>
      <c r="G2" s="14">
        <v>18000</v>
      </c>
    </row>
    <row r="3" spans="1:7" ht="69.75" customHeight="1">
      <c r="A3" s="12" t="s">
        <v>64</v>
      </c>
      <c r="B3" s="13" t="s">
        <v>65</v>
      </c>
      <c r="C3" s="12">
        <v>70000</v>
      </c>
      <c r="D3" s="15" t="s">
        <v>66</v>
      </c>
      <c r="E3" s="6">
        <f>C3*20%</f>
        <v>14000</v>
      </c>
      <c r="F3" s="6">
        <f>C3*15%</f>
        <v>10500</v>
      </c>
      <c r="G3" s="16"/>
    </row>
    <row r="4" spans="1:7" ht="21" customHeight="1">
      <c r="A4" s="12"/>
      <c r="B4" s="12" t="s">
        <v>67</v>
      </c>
      <c r="C4" s="12">
        <v>11548.44</v>
      </c>
      <c r="D4" s="12"/>
      <c r="E4" s="6">
        <v>11548.44</v>
      </c>
      <c r="F4" s="6">
        <v>9000</v>
      </c>
      <c r="G4" s="6">
        <v>9000</v>
      </c>
    </row>
    <row r="5" spans="1:7" ht="21" customHeight="1">
      <c r="A5" s="12" t="s">
        <v>47</v>
      </c>
      <c r="B5" s="12"/>
      <c r="C5" s="12"/>
      <c r="D5" s="12"/>
      <c r="E5" s="6">
        <f>SUM(E2:E4)</f>
        <v>40548.44</v>
      </c>
      <c r="F5" s="6">
        <f>SUM(F2:F4)</f>
        <v>30750</v>
      </c>
      <c r="G5" s="6">
        <f>SUM(G2:G4)</f>
        <v>27000</v>
      </c>
    </row>
    <row r="6" spans="1:7" ht="14.25">
      <c r="A6" s="8" t="s">
        <v>68</v>
      </c>
      <c r="G6" s="1" t="s">
        <v>69</v>
      </c>
    </row>
  </sheetData>
  <sheetProtection/>
  <mergeCells count="1">
    <mergeCell ref="G2:G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D26" sqref="D26"/>
    </sheetView>
  </sheetViews>
  <sheetFormatPr defaultColWidth="9.00390625" defaultRowHeight="14.25"/>
  <cols>
    <col min="1" max="1" width="16.375" style="0" customWidth="1"/>
    <col min="2" max="2" width="13.50390625" style="1" customWidth="1"/>
    <col min="3" max="3" width="13.25390625" style="1" customWidth="1"/>
    <col min="4" max="6" width="9.00390625" style="1" customWidth="1"/>
    <col min="7" max="7" width="10.375" style="1" customWidth="1"/>
    <col min="8" max="8" width="28.125" style="1" customWidth="1"/>
    <col min="9" max="9" width="26.125" style="0" customWidth="1"/>
  </cols>
  <sheetData>
    <row r="1" spans="1:8" ht="18" customHeight="1">
      <c r="A1" s="2"/>
      <c r="B1" s="3" t="s">
        <v>70</v>
      </c>
      <c r="C1" s="3" t="s">
        <v>71</v>
      </c>
      <c r="D1" s="4" t="s">
        <v>67</v>
      </c>
      <c r="E1" s="4" t="s">
        <v>72</v>
      </c>
      <c r="F1" s="4" t="s">
        <v>73</v>
      </c>
      <c r="G1" s="4" t="s">
        <v>47</v>
      </c>
      <c r="H1" s="3" t="s">
        <v>74</v>
      </c>
    </row>
    <row r="2" spans="1:8" ht="18" customHeight="1">
      <c r="A2" s="5" t="s">
        <v>75</v>
      </c>
      <c r="B2" s="6">
        <v>8000</v>
      </c>
      <c r="C2" s="6">
        <v>1200</v>
      </c>
      <c r="D2" s="7">
        <v>480</v>
      </c>
      <c r="E2" s="7">
        <v>80</v>
      </c>
      <c r="F2" s="7">
        <v>200</v>
      </c>
      <c r="G2" s="7">
        <f>SUM(D2:F2)</f>
        <v>760</v>
      </c>
      <c r="H2" s="6">
        <v>2720</v>
      </c>
    </row>
    <row r="3" spans="1:8" ht="18" customHeight="1">
      <c r="A3" s="5" t="s">
        <v>76</v>
      </c>
      <c r="B3" s="6">
        <v>3000</v>
      </c>
      <c r="C3" s="6">
        <v>450</v>
      </c>
      <c r="D3" s="7">
        <v>480</v>
      </c>
      <c r="E3" s="7">
        <v>80</v>
      </c>
      <c r="F3" s="7">
        <v>200</v>
      </c>
      <c r="G3" s="7">
        <f>SUM(D3:F3)</f>
        <v>760</v>
      </c>
      <c r="H3" s="6">
        <v>3040</v>
      </c>
    </row>
    <row r="4" spans="1:8" ht="18" customHeight="1">
      <c r="A4" s="2" t="s">
        <v>47</v>
      </c>
      <c r="B4" s="6">
        <f>SUM(B2:B3)</f>
        <v>11000</v>
      </c>
      <c r="C4" s="6">
        <f aca="true" t="shared" si="0" ref="C4:H4">SUM(C2:C3)</f>
        <v>1650</v>
      </c>
      <c r="D4" s="7">
        <f t="shared" si="0"/>
        <v>960</v>
      </c>
      <c r="E4" s="7">
        <f t="shared" si="0"/>
        <v>160</v>
      </c>
      <c r="F4" s="7">
        <f t="shared" si="0"/>
        <v>400</v>
      </c>
      <c r="G4" s="7">
        <f t="shared" si="0"/>
        <v>1520</v>
      </c>
      <c r="H4" s="6">
        <f t="shared" si="0"/>
        <v>5760</v>
      </c>
    </row>
    <row r="5" ht="18" customHeight="1"/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pwb</dc:creator>
  <cp:keywords/>
  <dc:description/>
  <cp:lastModifiedBy>ploading</cp:lastModifiedBy>
  <dcterms:created xsi:type="dcterms:W3CDTF">2018-10-18T01:38:33Z</dcterms:created>
  <dcterms:modified xsi:type="dcterms:W3CDTF">2019-10-14T07:51:48Z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